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filesv3\共有書庫$\大桑村情報系\建設水道課\上下水道係\経営比較分析表\H30\"/>
    </mc:Choice>
  </mc:AlternateContent>
  <workbookProtection workbookAlgorithmName="SHA-512" workbookHashValue="jqGQPOLjiO4FW7cHPd8ttM5V85grQKxt5UanB0QUNqZ8kIQKMH3AEzxoLFI80tNSSIz2neFKYls6n0lmOCyjRA==" workbookSaltValue="XR98TjgsjCFr16lN79Lgq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<sst xmlns="http://schemas.openxmlformats.org/spreadsheetml/2006/main" count="240" uniqueCount="126">
  <si>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</si>
  <si>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</si>
  <si>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</si>
  <si>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</si>
  <si>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</si>
  <si>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</si>
  <si>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</si>
  <si>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</si>
  <si>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</si>
  <si>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</si>
  <si>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</si>
  <si>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</si>
  <si>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</si>
  <si>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</si>
  <si>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</si>
  <si>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</si>
  <si>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</si>
  <si>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</si>
  <si>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</si>
  <si>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</si>
  <si>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</si>
  <si>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</si>
  <si>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</si>
  <si>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</si>
  <si>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</si>
  <si>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</si>
  <si>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</si>
  <si>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</si>
  <si>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</si>
  <si>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</si>
  <si>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</si>
  <si>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</si>
  <si>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</si>
  <si>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</si>
  <si>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</si>
  <si>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</si>
  <si>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</si>
  <si>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</si>
  <si>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</si>
  <si>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</si>
  <si>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</si>
  <si>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</si>
  <si>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</si>
  <si>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</si>
  <si>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</si>
  <si>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</si>
  <si>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</si>
  <si>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</si>
  <si>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</si>
  <si>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</si>
  <si>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</si>
  <si>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</si>
  <si>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</si>
  <si>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</si>
  <si>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</si>
  <si>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</si>
  <si>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</si>
  <si>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</si>
  <si>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</si>
  <si>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</si>
  <si>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</si>
  <si>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</si>
  <si>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</si>
  <si>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</si>
  <si>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</si>
  <si>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</si>
  <si>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</si>
  <si>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</si>
  <si>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</si>
  <si>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</si>
  <si>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</si>
  <si>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</si>
  <si>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</si>
  <si>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</si>
  <si>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</si>
  <si>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</si>
  <si>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</si>
  <si>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</si>
  <si>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</si>
  <si>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</si>
  <si>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</si>
  <si>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</si>
  <si>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</si>
  <si>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</si>
  <si>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</si>
  <si>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</si>
  <si>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</si>
  <si>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</si>
  <si>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</si>
  <si>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</si>
  <si>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</si>
  <si>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</si>
  <si>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</si>
  <si>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</si>
  <si>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</si>
  <si>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</si>
  <si>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</si>
  <si>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</si>
  <si>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</si>
  <si>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</si>
  <si>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</si>
  <si>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</si>
  <si>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</si>
  <si>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</si>
  <si>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</si>
  <si>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</si>
  <si>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</si>
  <si>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</si>
  <si>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</si>
  <si>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</si>
  <si>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大桑村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</si>
  <si>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</si>
  <si>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</si>
  <si>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</si>
  <si>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</si>
  <si>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</si>
  <si>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</si>
  <si>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</si>
  <si>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</si>
  <si>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</si>
  <si>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</si>
  <si>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</si>
  <si>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</si>
  <si>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水洗化率は毎年わずかながら増加傾向にありますが、電気・機械設備の更新費用が増えてくる傾向にあります。今後とも、修繕費用の平準化を図りながら、適正な事業運営に努めます。</t>
    <rPh sb="0" eb="3">
      <t>スイセンカ</t>
    </rPh>
    <rPh sb="3" eb="4">
      <t>リツ</t>
    </rPh>
    <rPh sb="5" eb="7">
      <t>マイトシ</t>
    </rPh>
    <rPh sb="13" eb="15">
      <t>ゾウカ</t>
    </rPh>
    <rPh sb="15" eb="17">
      <t>ケイコウ</t>
    </rPh>
    <rPh sb="24" eb="26">
      <t>デンキ</t>
    </rPh>
    <rPh sb="27" eb="29">
      <t>キカイ</t>
    </rPh>
    <rPh sb="29" eb="31">
      <t>セツビ</t>
    </rPh>
    <rPh sb="32" eb="34">
      <t>コウシン</t>
    </rPh>
    <rPh sb="34" eb="36">
      <t>ヒヨウ</t>
    </rPh>
    <rPh sb="37" eb="38">
      <t>フ</t>
    </rPh>
    <rPh sb="42" eb="44">
      <t>ケイコウ</t>
    </rPh>
    <rPh sb="50" eb="52">
      <t>コンゴ</t>
    </rPh>
    <rPh sb="55" eb="57">
      <t>シュウゼン</t>
    </rPh>
    <rPh sb="57" eb="59">
      <t>ヒヨウ</t>
    </rPh>
    <rPh sb="60" eb="63">
      <t>ヘイジュンカ</t>
    </rPh>
    <rPh sb="64" eb="65">
      <t>ハカ</t>
    </rPh>
    <rPh sb="70" eb="72">
      <t>テキセイ</t>
    </rPh>
    <rPh sb="73" eb="75">
      <t>ジギョウ</t>
    </rPh>
    <rPh sb="75" eb="77">
      <t>ウンエイ</t>
    </rPh>
    <rPh sb="78" eb="79">
      <t>ツト</t>
    </rPh>
    <phoneticPr fontId="4"/>
  </si>
  <si>
    <t>供用開始から18年経過し、電気・機械設備の更新時期を迎え、今後は修繕費用の平準化に努めます。</t>
    <rPh sb="0" eb="2">
      <t>キョウヨウ</t>
    </rPh>
    <rPh sb="2" eb="4">
      <t>カイシ</t>
    </rPh>
    <rPh sb="8" eb="9">
      <t>ネン</t>
    </rPh>
    <rPh sb="9" eb="11">
      <t>ケイカ</t>
    </rPh>
    <rPh sb="13" eb="15">
      <t>デンキ</t>
    </rPh>
    <rPh sb="16" eb="18">
      <t>キカイ</t>
    </rPh>
    <rPh sb="18" eb="20">
      <t>セツビ</t>
    </rPh>
    <rPh sb="21" eb="23">
      <t>コウシン</t>
    </rPh>
    <rPh sb="23" eb="25">
      <t>ジキ</t>
    </rPh>
    <rPh sb="26" eb="27">
      <t>ムカ</t>
    </rPh>
    <rPh sb="29" eb="31">
      <t>コンゴ</t>
    </rPh>
    <rPh sb="32" eb="34">
      <t>シュウゼン</t>
    </rPh>
    <rPh sb="34" eb="36">
      <t>ヒヨウ</t>
    </rPh>
    <rPh sb="37" eb="40">
      <t>ヘイジュンカ</t>
    </rPh>
    <rPh sb="41" eb="42">
      <t>ツト</t>
    </rPh>
    <phoneticPr fontId="4"/>
  </si>
  <si>
    <t xml:space="preserve">①収益的収支については、総収益が12.2ﾎﾟｲﾝﾄ減少したのに対し、総費用と償還金が11.0ﾎﾟｲﾝﾄの減少にとどまったため、前年度に比べ1.37ﾎﾟｲﾝﾄ悪化しました。
⑤経費回収率は、下水道使用料が対前年0.2ﾎﾟｲﾝﾄ増加したものの、修繕費の抑制により汚水処理費が17.2ﾎﾟｲﾝﾄ減少したため、16ﾎﾟｲﾝﾄ改善しました。
⑥汚水処理原価は、汚水処理費が17.2ﾎﾟｲﾝﾄ減少したのに対し、夏季の流入量の増加による年間有収水量が1.9ﾎﾟｲﾝﾄ増加したため、70.36円減少しました。
⑦施設利用率は、夏季の流入量の増加に伴い日平均処理水量が向上し、0.75ﾎﾟｲﾝﾄ増加しました。
⑧水洗化率は、繋ぎ込み世帯数の増加により0.51ﾎﾟｲﾝﾄ改善しました。
</t>
    <rPh sb="1" eb="4">
      <t>シュウエキテキ</t>
    </rPh>
    <rPh sb="4" eb="6">
      <t>シュウシ</t>
    </rPh>
    <rPh sb="12" eb="15">
      <t>ソウシュウエキ</t>
    </rPh>
    <rPh sb="25" eb="27">
      <t>ゲンショウ</t>
    </rPh>
    <rPh sb="31" eb="32">
      <t>タイ</t>
    </rPh>
    <rPh sb="63" eb="66">
      <t>ゼンネンド</t>
    </rPh>
    <rPh sb="67" eb="68">
      <t>クラ</t>
    </rPh>
    <rPh sb="78" eb="80">
      <t>アッカ</t>
    </rPh>
    <rPh sb="87" eb="89">
      <t>ケイヒ</t>
    </rPh>
    <rPh sb="89" eb="91">
      <t>カイシュウ</t>
    </rPh>
    <rPh sb="91" eb="92">
      <t>リツ</t>
    </rPh>
    <rPh sb="94" eb="97">
      <t>ゲスイドウ</t>
    </rPh>
    <rPh sb="97" eb="100">
      <t>シヨウリョウ</t>
    </rPh>
    <rPh sb="101" eb="102">
      <t>タイ</t>
    </rPh>
    <rPh sb="102" eb="104">
      <t>ゼンネン</t>
    </rPh>
    <rPh sb="112" eb="114">
      <t>ゾウカ</t>
    </rPh>
    <rPh sb="120" eb="122">
      <t>シュウゼン</t>
    </rPh>
    <rPh sb="124" eb="126">
      <t>ヨクセイ</t>
    </rPh>
    <rPh sb="129" eb="131">
      <t>オスイ</t>
    </rPh>
    <rPh sb="131" eb="133">
      <t>ショリ</t>
    </rPh>
    <rPh sb="133" eb="134">
      <t>ヒ</t>
    </rPh>
    <rPh sb="144" eb="146">
      <t>ゲンショウ</t>
    </rPh>
    <rPh sb="158" eb="160">
      <t>カイゼン</t>
    </rPh>
    <rPh sb="303" eb="304">
      <t>ツナ</t>
    </rPh>
    <rPh sb="305" eb="306">
      <t>コ</t>
    </rPh>
    <rPh sb="307" eb="310">
      <t>セタイスウ</t>
    </rPh>
    <rPh sb="311" eb="313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</si>
</sst>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00-4E93-98F0-3AB526548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815656"/>
        <c:axId val="202816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00-4E93-98F0-3AB526548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15656"/>
        <c:axId val="202816040"/>
      </c:lineChart>
      <c:dateAx>
        <c:axId val="202815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816040"/>
        <c:crosses val="autoZero"/>
        <c:auto val="1"/>
        <c:lblOffset val="100"/>
        <c:baseTimeUnit val="years"/>
      </c:dateAx>
      <c:valAx>
        <c:axId val="202816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815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45.14</c:v>
                </c:pt>
                <c:pt idx="1">
                  <c:v>44.17</c:v>
                </c:pt>
                <c:pt idx="2">
                  <c:v>42.33</c:v>
                </c:pt>
                <c:pt idx="3">
                  <c:v>43.74</c:v>
                </c:pt>
                <c:pt idx="4">
                  <c:v>44.49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2E-4398-8168-D6D08E79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55112"/>
        <c:axId val="20365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2E-4398-8168-D6D08E79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55112"/>
        <c:axId val="203655504"/>
      </c:lineChart>
      <c:dateAx>
        <c:axId val="203655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655504"/>
        <c:crosses val="autoZero"/>
        <c:auto val="1"/>
        <c:lblOffset val="100"/>
        <c:baseTimeUnit val="years"/>
      </c:dateAx>
      <c:valAx>
        <c:axId val="20365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655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89.03</c:v>
                </c:pt>
                <c:pt idx="1">
                  <c:v>90.17</c:v>
                </c:pt>
                <c:pt idx="2">
                  <c:v>90.8</c:v>
                </c:pt>
                <c:pt idx="3">
                  <c:v>91.06</c:v>
                </c:pt>
                <c:pt idx="4">
                  <c:v>91.57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BF-4B35-B581-8475B0F23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89832"/>
        <c:axId val="20349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BF-4B35-B581-8475B0F23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89832"/>
        <c:axId val="203490224"/>
      </c:lineChart>
      <c:dateAx>
        <c:axId val="203489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490224"/>
        <c:crosses val="autoZero"/>
        <c:auto val="1"/>
        <c:lblOffset val="100"/>
        <c:baseTimeUnit val="years"/>
      </c:dateAx>
      <c:valAx>
        <c:axId val="20349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489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99.77</c:v>
                </c:pt>
                <c:pt idx="1">
                  <c:v>101.16</c:v>
                </c:pt>
                <c:pt idx="2">
                  <c:v>99.34</c:v>
                </c:pt>
                <c:pt idx="3">
                  <c:v>101.92</c:v>
                </c:pt>
                <c:pt idx="4">
                  <c:v>100.55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57-4430-96D4-92D38F062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198512"/>
        <c:axId val="20289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57-4430-96D4-92D38F062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98512"/>
        <c:axId val="202891056"/>
      </c:lineChart>
      <c:dateAx>
        <c:axId val="20219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891056"/>
        <c:crosses val="autoZero"/>
        <c:auto val="1"/>
        <c:lblOffset val="100"/>
        <c:baseTimeUnit val="years"/>
      </c:dateAx>
      <c:valAx>
        <c:axId val="20289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198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C5-47E7-9D5D-055052C60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929992"/>
        <c:axId val="202930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5-47E7-9D5D-055052C60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29992"/>
        <c:axId val="202930376"/>
      </c:lineChart>
      <c:dateAx>
        <c:axId val="202929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930376"/>
        <c:crosses val="autoZero"/>
        <c:auto val="1"/>
        <c:lblOffset val="100"/>
        <c:baseTimeUnit val="years"/>
      </c:dateAx>
      <c:valAx>
        <c:axId val="202930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929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94-4A8A-9604-F10F49AF3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24000"/>
        <c:axId val="20302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94-4A8A-9604-F10F49AF3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24000"/>
        <c:axId val="203024384"/>
      </c:lineChart>
      <c:dateAx>
        <c:axId val="20302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024384"/>
        <c:crosses val="autoZero"/>
        <c:auto val="1"/>
        <c:lblOffset val="100"/>
        <c:baseTimeUnit val="years"/>
      </c:dateAx>
      <c:valAx>
        <c:axId val="203024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02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BD-4602-B55B-78D8D30FF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350352"/>
        <c:axId val="203350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BD-4602-B55B-78D8D30FF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50352"/>
        <c:axId val="203350744"/>
      </c:lineChart>
      <c:dateAx>
        <c:axId val="20335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350744"/>
        <c:crosses val="autoZero"/>
        <c:auto val="1"/>
        <c:lblOffset val="100"/>
        <c:baseTimeUnit val="years"/>
      </c:dateAx>
      <c:valAx>
        <c:axId val="203350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35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3D-4B4B-80CA-66BFDF9B2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14136"/>
        <c:axId val="20321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3D-4B4B-80CA-66BFDF9B2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14136"/>
        <c:axId val="203214528"/>
      </c:lineChart>
      <c:dateAx>
        <c:axId val="203214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214528"/>
        <c:crosses val="autoZero"/>
        <c:auto val="1"/>
        <c:lblOffset val="100"/>
        <c:baseTimeUnit val="years"/>
      </c:dateAx>
      <c:valAx>
        <c:axId val="20321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214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1165.78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81-400D-840E-C5E689D19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15704"/>
        <c:axId val="20321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81-400D-840E-C5E689D19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15704"/>
        <c:axId val="203216096"/>
      </c:lineChart>
      <c:dateAx>
        <c:axId val="203215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216096"/>
        <c:crosses val="autoZero"/>
        <c:auto val="1"/>
        <c:lblOffset val="100"/>
        <c:baseTimeUnit val="years"/>
      </c:dateAx>
      <c:valAx>
        <c:axId val="20321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215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87.52</c:v>
                </c:pt>
                <c:pt idx="1">
                  <c:v>86.63</c:v>
                </c:pt>
                <c:pt idx="2">
                  <c:v>88.36</c:v>
                </c:pt>
                <c:pt idx="3">
                  <c:v>76.25</c:v>
                </c:pt>
                <c:pt idx="4">
                  <c:v>92.25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6B-4C24-8281-272D71C63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17272"/>
        <c:axId val="20321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6B-4C24-8281-272D71C63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17272"/>
        <c:axId val="203217664"/>
      </c:lineChart>
      <c:dateAx>
        <c:axId val="203217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217664"/>
        <c:crosses val="autoZero"/>
        <c:auto val="1"/>
        <c:lblOffset val="100"/>
        <c:baseTimeUnit val="years"/>
      </c:dateAx>
      <c:valAx>
        <c:axId val="20321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217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302.56</c:v>
                </c:pt>
                <c:pt idx="1">
                  <c:v>319.74</c:v>
                </c:pt>
                <c:pt idx="2">
                  <c:v>332.32</c:v>
                </c:pt>
                <c:pt idx="3">
                  <c:v>375.77</c:v>
                </c:pt>
                <c:pt idx="4">
                  <c:v>305.41000000000003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CF-4FEE-A367-9FAD135FD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53544"/>
        <c:axId val="20365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CF-4FEE-A367-9FAD135FD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53544"/>
        <c:axId val="203653936"/>
      </c:lineChart>
      <c:dateAx>
        <c:axId val="203653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653936"/>
        <c:crosses val="autoZero"/>
        <c:auto val="1"/>
        <c:lblOffset val="100"/>
        <c:baseTimeUnit val="years"/>
      </c:dateAx>
      <c:valAx>
        <c:axId val="20365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653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BH10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長野県　大桑村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農業集落排水</v>
      </c>
      <c r="Q8" s="47"/>
      <c r="R8" s="47"/>
      <c r="S8" s="47"/>
      <c r="T8" s="47"/>
      <c r="U8" s="47"/>
      <c r="V8" s="47"/>
      <c r="W8" s="47" t="str">
        <f>データ!L6</f>
        <v>F2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3846</v>
      </c>
      <c r="AM8" s="49"/>
      <c r="AN8" s="49"/>
      <c r="AO8" s="49"/>
      <c r="AP8" s="49"/>
      <c r="AQ8" s="49"/>
      <c r="AR8" s="49"/>
      <c r="AS8" s="49"/>
      <c r="AT8" s="44">
        <f>データ!T6</f>
        <v>234.47</v>
      </c>
      <c r="AU8" s="44"/>
      <c r="AV8" s="44"/>
      <c r="AW8" s="44"/>
      <c r="AX8" s="44"/>
      <c r="AY8" s="44"/>
      <c r="AZ8" s="44"/>
      <c r="BA8" s="44"/>
      <c r="BB8" s="44">
        <f>データ!U6</f>
        <v>16.399999999999999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45.87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4104</v>
      </c>
      <c r="AE10" s="49"/>
      <c r="AF10" s="49"/>
      <c r="AG10" s="49"/>
      <c r="AH10" s="49"/>
      <c r="AI10" s="49"/>
      <c r="AJ10" s="49"/>
      <c r="AK10" s="2"/>
      <c r="AL10" s="49">
        <f>データ!V6</f>
        <v>1743</v>
      </c>
      <c r="AM10" s="49"/>
      <c r="AN10" s="49"/>
      <c r="AO10" s="49"/>
      <c r="AP10" s="49"/>
      <c r="AQ10" s="49"/>
      <c r="AR10" s="49"/>
      <c r="AS10" s="49"/>
      <c r="AT10" s="44">
        <f>データ!W6</f>
        <v>0.45</v>
      </c>
      <c r="AU10" s="44"/>
      <c r="AV10" s="44"/>
      <c r="AW10" s="44"/>
      <c r="AX10" s="44"/>
      <c r="AY10" s="44"/>
      <c r="AZ10" s="44"/>
      <c r="BA10" s="44"/>
      <c r="BB10" s="44">
        <f>データ!X6</f>
        <v>3873.33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123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56</v>
      </c>
      <c r="O86" s="25" t="str">
        <f>データ!EO6</f>
        <v>【0.11】</v>
      </c>
    </row>
  </sheetData>
  <sheetProtection algorithmName="SHA-512" hashValue="WEKiXEa9yJBt2TJvEfSJC9fYyLs3o7BwhamZorLX5H4jKoPR6ImQkB9pOyj00ag4g26W+pOkdwOcYdX697UrPA==" saltValue="wWo1Rn6DnIw5GkHtcQE6H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204307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長野県　大桑村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45.87</v>
      </c>
      <c r="Q6" s="33">
        <f t="shared" si="3"/>
        <v>100</v>
      </c>
      <c r="R6" s="33">
        <f t="shared" si="3"/>
        <v>4104</v>
      </c>
      <c r="S6" s="33">
        <f t="shared" si="3"/>
        <v>3846</v>
      </c>
      <c r="T6" s="33">
        <f t="shared" si="3"/>
        <v>234.47</v>
      </c>
      <c r="U6" s="33">
        <f t="shared" si="3"/>
        <v>16.399999999999999</v>
      </c>
      <c r="V6" s="33">
        <f t="shared" si="3"/>
        <v>1743</v>
      </c>
      <c r="W6" s="33">
        <f t="shared" si="3"/>
        <v>0.45</v>
      </c>
      <c r="X6" s="33">
        <f t="shared" si="3"/>
        <v>3873.33</v>
      </c>
      <c r="Y6" s="34">
        <f>IF(Y7="",NA(),Y7)</f>
        <v>99.77</v>
      </c>
      <c r="Z6" s="34">
        <f t="shared" ref="Z6:AH6" si="4">IF(Z7="",NA(),Z7)</f>
        <v>101.16</v>
      </c>
      <c r="AA6" s="34">
        <f t="shared" si="4"/>
        <v>99.34</v>
      </c>
      <c r="AB6" s="34">
        <f t="shared" si="4"/>
        <v>101.92</v>
      </c>
      <c r="AC6" s="34">
        <f t="shared" si="4"/>
        <v>100.55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4">
        <f t="shared" si="7"/>
        <v>1165.78</v>
      </c>
      <c r="BJ6" s="33">
        <f t="shared" si="7"/>
        <v>0</v>
      </c>
      <c r="BK6" s="34">
        <f t="shared" si="7"/>
        <v>1117.1099999999999</v>
      </c>
      <c r="BL6" s="34">
        <f t="shared" si="7"/>
        <v>1161.05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87.52</v>
      </c>
      <c r="BR6" s="34">
        <f t="shared" ref="BR6:BZ6" si="8">IF(BR7="",NA(),BR7)</f>
        <v>86.63</v>
      </c>
      <c r="BS6" s="34">
        <f t="shared" si="8"/>
        <v>88.36</v>
      </c>
      <c r="BT6" s="34">
        <f t="shared" si="8"/>
        <v>76.25</v>
      </c>
      <c r="BU6" s="34">
        <f t="shared" si="8"/>
        <v>92.25</v>
      </c>
      <c r="BV6" s="34">
        <f t="shared" si="8"/>
        <v>41.04</v>
      </c>
      <c r="BW6" s="34">
        <f t="shared" si="8"/>
        <v>41.08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302.56</v>
      </c>
      <c r="CC6" s="34">
        <f t="shared" ref="CC6:CK6" si="9">IF(CC7="",NA(),CC7)</f>
        <v>319.74</v>
      </c>
      <c r="CD6" s="34">
        <f t="shared" si="9"/>
        <v>332.32</v>
      </c>
      <c r="CE6" s="34">
        <f t="shared" si="9"/>
        <v>375.77</v>
      </c>
      <c r="CF6" s="34">
        <f t="shared" si="9"/>
        <v>305.41000000000003</v>
      </c>
      <c r="CG6" s="34">
        <f t="shared" si="9"/>
        <v>357.08</v>
      </c>
      <c r="CH6" s="34">
        <f t="shared" si="9"/>
        <v>378.08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45.14</v>
      </c>
      <c r="CN6" s="34">
        <f t="shared" ref="CN6:CV6" si="10">IF(CN7="",NA(),CN7)</f>
        <v>44.17</v>
      </c>
      <c r="CO6" s="34">
        <f t="shared" si="10"/>
        <v>42.33</v>
      </c>
      <c r="CP6" s="34">
        <f t="shared" si="10"/>
        <v>43.74</v>
      </c>
      <c r="CQ6" s="34">
        <f t="shared" si="10"/>
        <v>44.49</v>
      </c>
      <c r="CR6" s="34">
        <f t="shared" si="10"/>
        <v>45.95</v>
      </c>
      <c r="CS6" s="34">
        <f t="shared" si="10"/>
        <v>44.69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89.03</v>
      </c>
      <c r="CY6" s="34">
        <f t="shared" ref="CY6:DG6" si="11">IF(CY7="",NA(),CY7)</f>
        <v>90.17</v>
      </c>
      <c r="CZ6" s="34">
        <f t="shared" si="11"/>
        <v>90.8</v>
      </c>
      <c r="DA6" s="34">
        <f t="shared" si="11"/>
        <v>91.06</v>
      </c>
      <c r="DB6" s="34">
        <f t="shared" si="11"/>
        <v>91.57</v>
      </c>
      <c r="DC6" s="34">
        <f t="shared" si="11"/>
        <v>71.97</v>
      </c>
      <c r="DD6" s="34">
        <f t="shared" si="11"/>
        <v>70.59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4">
        <f t="shared" si="14"/>
        <v>0.37</v>
      </c>
      <c r="EJ6" s="34">
        <f t="shared" si="14"/>
        <v>0.04</v>
      </c>
      <c r="EK6" s="34">
        <f t="shared" si="14"/>
        <v>7.0000000000000007E-2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204307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45.87</v>
      </c>
      <c r="Q7" s="37">
        <v>100</v>
      </c>
      <c r="R7" s="37">
        <v>4104</v>
      </c>
      <c r="S7" s="37">
        <v>3846</v>
      </c>
      <c r="T7" s="37">
        <v>234.47</v>
      </c>
      <c r="U7" s="37">
        <v>16.399999999999999</v>
      </c>
      <c r="V7" s="37">
        <v>1743</v>
      </c>
      <c r="W7" s="37">
        <v>0.45</v>
      </c>
      <c r="X7" s="37">
        <v>3873.33</v>
      </c>
      <c r="Y7" s="37">
        <v>99.77</v>
      </c>
      <c r="Z7" s="37">
        <v>101.16</v>
      </c>
      <c r="AA7" s="37">
        <v>99.34</v>
      </c>
      <c r="AB7" s="37">
        <v>101.92</v>
      </c>
      <c r="AC7" s="37">
        <v>100.55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1165.78</v>
      </c>
      <c r="BJ7" s="37">
        <v>0</v>
      </c>
      <c r="BK7" s="37">
        <v>1117.1099999999999</v>
      </c>
      <c r="BL7" s="37">
        <v>1161.05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87.52</v>
      </c>
      <c r="BR7" s="37">
        <v>86.63</v>
      </c>
      <c r="BS7" s="37">
        <v>88.36</v>
      </c>
      <c r="BT7" s="37">
        <v>76.25</v>
      </c>
      <c r="BU7" s="37">
        <v>92.25</v>
      </c>
      <c r="BV7" s="37">
        <v>41.04</v>
      </c>
      <c r="BW7" s="37">
        <v>41.08</v>
      </c>
      <c r="BX7" s="37">
        <v>52.19</v>
      </c>
      <c r="BY7" s="37">
        <v>55.32</v>
      </c>
      <c r="BZ7" s="37">
        <v>59.8</v>
      </c>
      <c r="CA7" s="37">
        <v>60.64</v>
      </c>
      <c r="CB7" s="37">
        <v>302.56</v>
      </c>
      <c r="CC7" s="37">
        <v>319.74</v>
      </c>
      <c r="CD7" s="37">
        <v>332.32</v>
      </c>
      <c r="CE7" s="37">
        <v>375.77</v>
      </c>
      <c r="CF7" s="37">
        <v>305.41000000000003</v>
      </c>
      <c r="CG7" s="37">
        <v>357.08</v>
      </c>
      <c r="CH7" s="37">
        <v>378.08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45.14</v>
      </c>
      <c r="CN7" s="37">
        <v>44.17</v>
      </c>
      <c r="CO7" s="37">
        <v>42.33</v>
      </c>
      <c r="CP7" s="37">
        <v>43.74</v>
      </c>
      <c r="CQ7" s="37">
        <v>44.49</v>
      </c>
      <c r="CR7" s="37">
        <v>45.95</v>
      </c>
      <c r="CS7" s="37">
        <v>44.69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89.03</v>
      </c>
      <c r="CY7" s="37">
        <v>90.17</v>
      </c>
      <c r="CZ7" s="37">
        <v>90.8</v>
      </c>
      <c r="DA7" s="37">
        <v>91.06</v>
      </c>
      <c r="DB7" s="37">
        <v>91.57</v>
      </c>
      <c r="DC7" s="37">
        <v>71.97</v>
      </c>
      <c r="DD7" s="37">
        <v>70.59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0.37</v>
      </c>
      <c r="EJ7" s="37">
        <v>0.04</v>
      </c>
      <c r="EK7" s="37">
        <v>7.0000000000000007E-2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2019-02-05T08:42:49Z</cp:lastPrinted>
  <dcterms:created xsi:type="dcterms:W3CDTF">2018-12-03T09:24:50Z</dcterms:created>
  <dcterms:modified xsi:type="dcterms:W3CDTF">2019-02-05T08:42:50Z</dcterms:modified>
  <cp:category/>
</cp:coreProperties>
</file>